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Instructions" sheetId="1" state="visible" r:id="rId1"/>
    <sheet xmlns:r="http://schemas.openxmlformats.org/officeDocument/2006/relationships" name="⚙️ Setup" sheetId="2" state="visible" r:id="rId2"/>
    <sheet xmlns:r="http://schemas.openxmlformats.org/officeDocument/2006/relationships" name="💰 Revenue Model" sheetId="3" state="visible" r:id="rId3"/>
    <sheet xmlns:r="http://schemas.openxmlformats.org/officeDocument/2006/relationships" name="💸 Cost Structure" sheetId="4" state="visible" r:id="rId4"/>
    <sheet xmlns:r="http://schemas.openxmlformats.org/officeDocument/2006/relationships" name="📊 Cash Flow" sheetId="5" state="visible" r:id="rId5"/>
    <sheet xmlns:r="http://schemas.openxmlformats.org/officeDocument/2006/relationships" name="⚖️ Break-Even" sheetId="6" state="visible" r:id="rId6"/>
    <sheet xmlns:r="http://schemas.openxmlformats.org/officeDocument/2006/relationships" name="📈 KPI 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"/>
    <numFmt numFmtId="165" formatCode="$#,##0.00"/>
    <numFmt numFmtId="166" formatCode="0.0%"/>
    <numFmt numFmtId="167" formatCode="0.0"/>
  </numFmts>
  <fonts count="16">
    <font>
      <name val="Calibri"/>
      <family val="2"/>
      <color theme="1"/>
      <sz val="11"/>
      <scheme val="minor"/>
    </font>
    <font>
      <b val="1"/>
      <color rgb="001F4788"/>
      <sz val="18"/>
    </font>
    <font>
      <i val="1"/>
      <color rgb="00666666"/>
      <sz val="12"/>
    </font>
    <font>
      <b val="1"/>
      <color rgb="001F4788"/>
      <sz val="14"/>
    </font>
    <font>
      <b val="1"/>
      <color rgb="001F4788"/>
      <sz val="12"/>
    </font>
    <font>
      <sz val="11"/>
    </font>
    <font>
      <b val="1"/>
      <color rgb="00FFFFFF"/>
      <sz val="12"/>
    </font>
    <font>
      <b val="1"/>
      <color rgb="00FFFFFF"/>
      <sz val="11"/>
    </font>
    <font>
      <b val="1"/>
    </font>
    <font>
      <b val="1"/>
      <color rgb="00FFFFFF"/>
    </font>
    <font>
      <b val="1"/>
      <color rgb="0070AD47"/>
      <sz val="12"/>
    </font>
    <font>
      <b val="1"/>
      <sz val="11"/>
    </font>
    <font>
      <b val="1"/>
      <color rgb="001F4788"/>
      <sz val="11"/>
    </font>
    <font>
      <b val="1"/>
      <color rgb="001F4788"/>
      <sz val="13"/>
    </font>
    <font>
      <b val="1"/>
      <color rgb="0070AD47"/>
    </font>
    <font>
      <sz val="10"/>
    </font>
  </fonts>
  <fills count="15">
    <fill>
      <patternFill/>
    </fill>
    <fill>
      <patternFill patternType="gray125"/>
    </fill>
    <fill>
      <patternFill patternType="solid">
        <fgColor rgb="001F4788"/>
        <bgColor rgb="001F4788"/>
      </patternFill>
    </fill>
    <fill>
      <patternFill patternType="solid">
        <fgColor rgb="004472C4"/>
        <bgColor rgb="004472C4"/>
      </patternFill>
    </fill>
    <fill>
      <patternFill patternType="solid">
        <fgColor rgb="00D6DCE4"/>
        <bgColor rgb="00D6DCE4"/>
      </patternFill>
    </fill>
    <fill>
      <patternFill patternType="solid">
        <fgColor rgb="00E2EFDA"/>
        <bgColor rgb="00E2EFDA"/>
      </patternFill>
    </fill>
    <fill>
      <patternFill patternType="solid">
        <fgColor rgb="0070AD47"/>
        <bgColor rgb="0070AD47"/>
      </patternFill>
    </fill>
    <fill>
      <patternFill patternType="solid">
        <fgColor rgb="00F2F2F2"/>
        <bgColor rgb="00F2F2F2"/>
      </patternFill>
    </fill>
    <fill>
      <patternFill patternType="solid">
        <fgColor rgb="00FFC000"/>
        <bgColor rgb="00FFC000"/>
      </patternFill>
    </fill>
    <fill>
      <patternFill patternType="solid">
        <fgColor rgb="00C00000"/>
        <bgColor rgb="00C00000"/>
      </patternFill>
    </fill>
    <fill>
      <patternFill patternType="solid">
        <fgColor rgb="00A9D08E"/>
        <bgColor rgb="00A9D08E"/>
      </patternFill>
    </fill>
    <fill>
      <patternFill patternType="solid">
        <fgColor rgb="00F4B084"/>
        <bgColor rgb="00F4B084"/>
      </patternFill>
    </fill>
    <fill>
      <patternFill patternType="solid">
        <fgColor rgb="00F8CBAD"/>
        <bgColor rgb="00F8CBAD"/>
      </patternFill>
    </fill>
    <fill>
      <patternFill patternType="solid">
        <fgColor rgb="00FFEB9C"/>
        <bgColor rgb="00FFEB9C"/>
      </patternFill>
    </fill>
    <fill>
      <patternFill patternType="solid">
        <fgColor rgb="0000B050"/>
        <bgColor rgb="0000B050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7" fillId="3" borderId="1" applyAlignment="1" pivotButton="0" quotePrefix="0" xfId="0">
      <alignment horizontal="left" vertical="center"/>
    </xf>
    <xf numFmtId="0" fontId="8" fillId="0" borderId="0" pivotButton="0" quotePrefix="0" xfId="0"/>
    <xf numFmtId="0" fontId="0" fillId="4" borderId="0" pivotButton="0" quotePrefix="0" xfId="0"/>
    <xf numFmtId="3" fontId="0" fillId="4" borderId="0" pivotButton="0" quotePrefix="0" xfId="0"/>
    <xf numFmtId="164" fontId="0" fillId="4" borderId="0" pivotButton="0" quotePrefix="0" xfId="0"/>
    <xf numFmtId="165" fontId="0" fillId="5" borderId="0" pivotButton="0" quotePrefix="0" xfId="0"/>
    <xf numFmtId="0" fontId="9" fillId="6" borderId="0" pivotButton="0" quotePrefix="0" xfId="0"/>
    <xf numFmtId="165" fontId="9" fillId="6" borderId="0" pivotButton="0" quotePrefix="0" xfId="0"/>
    <xf numFmtId="165" fontId="10" fillId="0" borderId="0" pivotButton="0" quotePrefix="0" xfId="0"/>
    <xf numFmtId="165" fontId="0" fillId="4" borderId="0" pivotButton="0" quotePrefix="0" xfId="0"/>
    <xf numFmtId="165" fontId="0" fillId="7" borderId="0" pivotButton="0" quotePrefix="0" xfId="0"/>
    <xf numFmtId="165" fontId="8" fillId="8" borderId="0" pivotButton="0" quotePrefix="0" xfId="0"/>
    <xf numFmtId="0" fontId="9" fillId="9" borderId="0" pivotButton="0" quotePrefix="0" xfId="0"/>
    <xf numFmtId="165" fontId="6" fillId="9" borderId="0" pivotButton="0" quotePrefix="0" xfId="0"/>
    <xf numFmtId="0" fontId="11" fillId="0" borderId="0" pivotButton="0" quotePrefix="0" xfId="0"/>
    <xf numFmtId="165" fontId="8" fillId="4" borderId="0" pivotButton="0" quotePrefix="0" xfId="0"/>
    <xf numFmtId="165" fontId="8" fillId="10" borderId="0" pivotButton="0" quotePrefix="0" xfId="0"/>
    <xf numFmtId="165" fontId="0" fillId="11" borderId="0" pivotButton="0" quotePrefix="0" xfId="0"/>
    <xf numFmtId="165" fontId="8" fillId="12" borderId="0" pivotButton="0" quotePrefix="0" xfId="0"/>
    <xf numFmtId="165" fontId="8" fillId="13" borderId="0" pivotButton="0" quotePrefix="0" xfId="0"/>
    <xf numFmtId="0" fontId="7" fillId="2" borderId="0" pivotButton="0" quotePrefix="0" xfId="0"/>
    <xf numFmtId="165" fontId="7" fillId="2" borderId="0" pivotButton="0" quotePrefix="0" xfId="0"/>
    <xf numFmtId="165" fontId="11" fillId="0" borderId="0" pivotButton="0" quotePrefix="0" xfId="0"/>
    <xf numFmtId="0" fontId="12" fillId="0" borderId="0" pivotButton="0" quotePrefix="0" xfId="0"/>
    <xf numFmtId="0" fontId="0" fillId="0" borderId="0" applyAlignment="1" pivotButton="0" quotePrefix="0" xfId="0">
      <alignment wrapText="1"/>
    </xf>
    <xf numFmtId="166" fontId="8" fillId="0" borderId="0" pivotButton="0" quotePrefix="0" xfId="0"/>
    <xf numFmtId="0" fontId="6" fillId="2" borderId="0" pivotButton="0" quotePrefix="0" xfId="0"/>
    <xf numFmtId="3" fontId="13" fillId="0" borderId="0" pivotButton="0" quotePrefix="0" xfId="0"/>
    <xf numFmtId="165" fontId="13" fillId="0" borderId="0" pivotButton="0" quotePrefix="0" xfId="0"/>
    <xf numFmtId="3" fontId="11" fillId="0" borderId="0" pivotButton="0" quotePrefix="0" xfId="0"/>
    <xf numFmtId="3" fontId="14" fillId="0" borderId="0" pivotButton="0" quotePrefix="0" xfId="0"/>
    <xf numFmtId="165" fontId="14" fillId="0" borderId="0" pivotButton="0" quotePrefix="0" xfId="0"/>
    <xf numFmtId="9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0" fontId="0" fillId="8" borderId="0" pivotButton="0" quotePrefix="0" xfId="0"/>
    <xf numFmtId="167" fontId="0" fillId="0" borderId="0" pivotButton="0" quotePrefix="0" xfId="0"/>
    <xf numFmtId="0" fontId="0" fillId="14" borderId="0" pivotButton="0" quotePrefix="0" xfId="0"/>
    <xf numFmtId="166" fontId="0" fillId="0" borderId="0" pivotButton="0" quotePrefix="0" xfId="0"/>
    <xf numFmtId="166" fontId="0" fillId="4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38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  <col width="2" customWidth="1" min="3" max="3"/>
  </cols>
  <sheetData>
    <row r="2">
      <c r="B2" s="1" t="inlineStr">
        <is>
          <t>ENTREPRENEURIA FINANCIAL MODEL TEMPLATE</t>
        </is>
      </c>
    </row>
    <row r="3">
      <c r="B3" s="2" t="inlineStr">
        <is>
          <t>Your Complete Financial Planning Toolkit</t>
        </is>
      </c>
    </row>
    <row r="5">
      <c r="B5" s="3" t="inlineStr">
        <is>
          <t>Welcome to Your Financial Model!</t>
        </is>
      </c>
    </row>
    <row r="7">
      <c r="B7" s="4" t="inlineStr">
        <is>
          <t>What This Template Does:</t>
        </is>
      </c>
    </row>
    <row r="8">
      <c r="B8" s="5" t="inlineStr">
        <is>
          <t>This comprehensive financial model helps you:</t>
        </is>
      </c>
    </row>
    <row r="9">
      <c r="B9" s="5" t="inlineStr">
        <is>
          <t xml:space="preserve">  • Project revenue across multiple streams</t>
        </is>
      </c>
    </row>
    <row r="10">
      <c r="B10" s="5" t="inlineStr">
        <is>
          <t xml:space="preserve">  • Track and categorize all business costs</t>
        </is>
      </c>
    </row>
    <row r="11">
      <c r="B11" s="5" t="inlineStr">
        <is>
          <t xml:space="preserve">  • Monitor cash flow month-by-month</t>
        </is>
      </c>
    </row>
    <row r="12">
      <c r="B12" s="5" t="inlineStr">
        <is>
          <t xml:space="preserve">  • Calculate your break-even point</t>
        </is>
      </c>
    </row>
    <row r="13">
      <c r="B13" s="5" t="inlineStr">
        <is>
          <t xml:space="preserve">  • Track critical KPIs for business health</t>
        </is>
      </c>
    </row>
    <row r="14">
      <c r="B14" s="5" t="inlineStr"/>
    </row>
    <row r="15">
      <c r="B15" s="4" t="inlineStr">
        <is>
          <t>How to Use This Template:</t>
        </is>
      </c>
    </row>
    <row r="16">
      <c r="B16" s="5" t="inlineStr">
        <is>
          <t>1. Start with the 'Setup' sheet to enter your business basics</t>
        </is>
      </c>
    </row>
    <row r="17">
      <c r="B17" s="5" t="inlineStr">
        <is>
          <t>2. Move to 'Revenue Model' to project your income streams</t>
        </is>
      </c>
    </row>
    <row r="18">
      <c r="B18" s="5" t="inlineStr">
        <is>
          <t>3. Fill out 'Cost Structure' with your expenses</t>
        </is>
      </c>
    </row>
    <row r="19">
      <c r="B19" s="5" t="inlineStr">
        <is>
          <t>4. Review 'Cash Flow' to see your monthly financial position</t>
        </is>
      </c>
    </row>
    <row r="20">
      <c r="B20" s="5" t="inlineStr">
        <is>
          <t>5. Check 'Break-Even' to understand profitability thresholds</t>
        </is>
      </c>
    </row>
    <row r="21">
      <c r="B21" s="5" t="inlineStr">
        <is>
          <t>6. Monitor the 'KPI Dashboard' for real-time business health</t>
        </is>
      </c>
    </row>
    <row r="22">
      <c r="B22" s="5" t="inlineStr"/>
    </row>
    <row r="23">
      <c r="B23" s="4" t="inlineStr">
        <is>
          <t>Color Coding Guide:</t>
        </is>
      </c>
    </row>
    <row r="24">
      <c r="B24" s="5" t="inlineStr">
        <is>
          <t xml:space="preserve">  🟢 Green cells = Healthy metrics or positive indicators</t>
        </is>
      </c>
    </row>
    <row r="25">
      <c r="B25" s="5" t="inlineStr">
        <is>
          <t xml:space="preserve">  🟡 Yellow cells = Caution - needs attention</t>
        </is>
      </c>
    </row>
    <row r="26">
      <c r="B26" s="5" t="inlineStr">
        <is>
          <t xml:space="preserve">  🔴 Red cells = Warning - immediate action needed</t>
        </is>
      </c>
    </row>
    <row r="27">
      <c r="B27" s="5" t="inlineStr">
        <is>
          <t xml:space="preserve">  🔵 Blue headers = Input required</t>
        </is>
      </c>
    </row>
    <row r="28">
      <c r="B28" s="5" t="inlineStr">
        <is>
          <t xml:space="preserve">  ⚪ Gray cells = Auto-calculated (do not edit)</t>
        </is>
      </c>
    </row>
    <row r="29">
      <c r="B29" s="5" t="inlineStr"/>
    </row>
    <row r="30">
      <c r="B30" s="4" t="inlineStr">
        <is>
          <t>Pro Tips:</t>
        </is>
      </c>
    </row>
    <row r="31">
      <c r="B31" s="5" t="inlineStr">
        <is>
          <t xml:space="preserve">  • All blue cells are editable - customize to your business</t>
        </is>
      </c>
    </row>
    <row r="32">
      <c r="B32" s="5" t="inlineStr">
        <is>
          <t xml:space="preserve">  • Gray cells contain formulas - don't overwrite them</t>
        </is>
      </c>
    </row>
    <row r="33">
      <c r="B33" s="5" t="inlineStr">
        <is>
          <t xml:space="preserve">  • Use sample data as a guide, then replace with your own</t>
        </is>
      </c>
    </row>
    <row r="34">
      <c r="B34" s="5" t="inlineStr">
        <is>
          <t xml:space="preserve">  • Export to PDF using File &gt; Save As &gt; PDF for presentations</t>
        </is>
      </c>
    </row>
    <row r="35">
      <c r="B35" s="5" t="inlineStr">
        <is>
          <t xml:space="preserve">  • Update monthly to track actual vs. projected performance</t>
        </is>
      </c>
    </row>
    <row r="36">
      <c r="B36" s="5" t="inlineStr"/>
    </row>
    <row r="37">
      <c r="B37" s="4" t="inlineStr">
        <is>
          <t>Need Help?</t>
        </is>
      </c>
    </row>
    <row r="38">
      <c r="B38" s="5" t="inlineStr">
        <is>
          <t>Visit Entrepreneuria.io for tutorials, videos, and community support!</t>
        </is>
      </c>
    </row>
  </sheetData>
  <mergeCells count="2">
    <mergeCell ref="B3:G3"/>
    <mergeCell ref="B2:G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9"/>
  <sheetViews>
    <sheetView workbookViewId="0">
      <selection activeCell="A1" sqref="A1"/>
    </sheetView>
  </sheetViews>
  <sheetFormatPr baseColWidth="8" defaultRowHeight="15"/>
  <cols>
    <col width="2" customWidth="1" min="1" max="1"/>
    <col width="35" customWidth="1" min="2" max="2"/>
    <col width="40" customWidth="1" min="3" max="3"/>
    <col width="2" customWidth="1" min="4" max="4"/>
  </cols>
  <sheetData>
    <row r="2" ht="25" customHeight="1">
      <c r="B2" s="6" t="inlineStr">
        <is>
          <t>BUSINESS SETUP &amp; ASSUMPTIONS</t>
        </is>
      </c>
      <c r="C2" s="7" t="n"/>
      <c r="D2" s="7" t="n"/>
      <c r="E2" s="8" t="n"/>
    </row>
    <row r="4">
      <c r="B4" s="9" t="inlineStr">
        <is>
          <t>BUSINESS INFORMATION</t>
        </is>
      </c>
      <c r="C4" s="7" t="n"/>
      <c r="D4" s="7" t="n"/>
      <c r="E4" s="8" t="n"/>
    </row>
    <row r="5">
      <c r="B5" s="10" t="inlineStr">
        <is>
          <t>Business Name:</t>
        </is>
      </c>
      <c r="C5" s="11" t="inlineStr">
        <is>
          <t>Your Company Name</t>
        </is>
      </c>
    </row>
    <row r="6">
      <c r="B6" s="10" t="inlineStr">
        <is>
          <t>Industry:</t>
        </is>
      </c>
      <c r="C6" s="11" t="inlineStr">
        <is>
          <t>e.g., SaaS, E-commerce, Consulting</t>
        </is>
      </c>
    </row>
    <row r="7">
      <c r="B7" s="10" t="inlineStr">
        <is>
          <t>Business Stage:</t>
        </is>
      </c>
      <c r="C7" s="11" t="inlineStr">
        <is>
          <t>Idea / MVP / Growth / Scaling</t>
        </is>
      </c>
    </row>
    <row r="8">
      <c r="B8" s="10" t="inlineStr">
        <is>
          <t>Forecast Start Date:</t>
        </is>
      </c>
      <c r="C8" s="11" t="inlineStr">
        <is>
          <t>2025-11-14</t>
        </is>
      </c>
    </row>
    <row r="9">
      <c r="B9" s="10" t="inlineStr">
        <is>
          <t>Forecast Period (Months):</t>
        </is>
      </c>
      <c r="C9" s="11" t="inlineStr">
        <is>
          <t>12</t>
        </is>
      </c>
    </row>
    <row r="10">
      <c r="B10" s="10" t="inlineStr">
        <is>
          <t>Currency:</t>
        </is>
      </c>
      <c r="C10" s="11" t="inlineStr">
        <is>
          <t>USD</t>
        </is>
      </c>
    </row>
    <row r="12">
      <c r="B12" s="9" t="inlineStr">
        <is>
          <t>REVENUE MODEL ASSUMPTIONS</t>
        </is>
      </c>
      <c r="C12" s="7" t="n"/>
      <c r="D12" s="7" t="n"/>
      <c r="E12" s="8" t="n"/>
    </row>
    <row r="13">
      <c r="B13" s="10" t="inlineStr">
        <is>
          <t>Primary Revenue Model:</t>
        </is>
      </c>
      <c r="C13" s="11" t="inlineStr">
        <is>
          <t>Subscription / One-time / Service-based</t>
        </is>
      </c>
    </row>
    <row r="14">
      <c r="B14" s="10" t="inlineStr">
        <is>
          <t>Target Market Size:</t>
        </is>
      </c>
      <c r="C14" s="11" t="inlineStr">
        <is>
          <t>e.g., 10,000 potential customers</t>
        </is>
      </c>
    </row>
    <row r="15">
      <c r="B15" s="10" t="inlineStr">
        <is>
          <t>Expected Market Share (%):</t>
        </is>
      </c>
      <c r="C15" s="11" t="inlineStr">
        <is>
          <t>2%</t>
        </is>
      </c>
    </row>
    <row r="16">
      <c r="B16" s="10" t="inlineStr">
        <is>
          <t>Average Deal Size ($):</t>
        </is>
      </c>
      <c r="C16" s="11" t="inlineStr">
        <is>
          <t>500</t>
        </is>
      </c>
    </row>
    <row r="17">
      <c r="B17" s="10" t="inlineStr">
        <is>
          <t>Sales Cycle (Days):</t>
        </is>
      </c>
      <c r="C17" s="11" t="inlineStr">
        <is>
          <t>30</t>
        </is>
      </c>
    </row>
    <row r="19">
      <c r="B19" s="9" t="inlineStr">
        <is>
          <t>GROWTH ASSUMPTIONS</t>
        </is>
      </c>
      <c r="C19" s="7" t="n"/>
      <c r="D19" s="7" t="n"/>
      <c r="E19" s="8" t="n"/>
    </row>
    <row r="20">
      <c r="B20" s="10" t="inlineStr">
        <is>
          <t>Monthly Revenue Growth Rate (%):</t>
        </is>
      </c>
      <c r="C20" s="11" t="inlineStr">
        <is>
          <t>10%</t>
        </is>
      </c>
    </row>
    <row r="21">
      <c r="B21" s="10" t="inlineStr">
        <is>
          <t>Customer Churn Rate (%):</t>
        </is>
      </c>
      <c r="C21" s="11" t="inlineStr">
        <is>
          <t>5%</t>
        </is>
      </c>
    </row>
    <row r="22">
      <c r="B22" s="10" t="inlineStr">
        <is>
          <t>Expected Customer Growth Rate (%):</t>
        </is>
      </c>
      <c r="C22" s="11" t="inlineStr">
        <is>
          <t>15%</t>
        </is>
      </c>
    </row>
    <row r="23">
      <c r="B23" s="10" t="inlineStr">
        <is>
          <t>Pricing Increase Timeline:</t>
        </is>
      </c>
      <c r="C23" s="11" t="inlineStr">
        <is>
          <t>Annual / None</t>
        </is>
      </c>
    </row>
    <row r="25">
      <c r="B25" s="9" t="inlineStr">
        <is>
          <t>TEAM &amp; OPERATIONS</t>
        </is>
      </c>
      <c r="C25" s="7" t="n"/>
      <c r="D25" s="7" t="n"/>
      <c r="E25" s="8" t="n"/>
    </row>
    <row r="26">
      <c r="B26" s="10" t="inlineStr">
        <is>
          <t>Current Team Size:</t>
        </is>
      </c>
      <c r="C26" s="11" t="inlineStr">
        <is>
          <t>3</t>
        </is>
      </c>
    </row>
    <row r="27">
      <c r="B27" s="10" t="inlineStr">
        <is>
          <t>Planned Hires (12 months):</t>
        </is>
      </c>
      <c r="C27" s="11" t="inlineStr">
        <is>
          <t>2</t>
        </is>
      </c>
    </row>
    <row r="28">
      <c r="B28" s="10" t="inlineStr">
        <is>
          <t>Office/Workspace:</t>
        </is>
      </c>
      <c r="C28" s="11" t="inlineStr">
        <is>
          <t>Remote / Co-working / Office</t>
        </is>
      </c>
    </row>
    <row r="29">
      <c r="B29" s="10" t="inlineStr">
        <is>
          <t>Key Software/Tools Used:</t>
        </is>
      </c>
      <c r="C29" s="11" t="inlineStr">
        <is>
          <t>List your essential tools</t>
        </is>
      </c>
    </row>
  </sheetData>
  <mergeCells count="5">
    <mergeCell ref="B4:E4"/>
    <mergeCell ref="B12:E12"/>
    <mergeCell ref="B25:E25"/>
    <mergeCell ref="B19:E19"/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N24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 ht="25" customHeight="1">
      <c r="B2" s="6" t="inlineStr">
        <is>
          <t>REVENUE PROJECTIONS</t>
        </is>
      </c>
      <c r="C2" s="7" t="n"/>
      <c r="D2" s="7" t="n"/>
      <c r="E2" s="7" t="n"/>
      <c r="F2" s="7" t="n"/>
      <c r="G2" s="7" t="n"/>
      <c r="H2" s="7" t="n"/>
      <c r="I2" s="7" t="n"/>
      <c r="J2" s="7" t="n"/>
      <c r="K2" s="7" t="n"/>
      <c r="L2" s="7" t="n"/>
      <c r="M2" s="7" t="n"/>
      <c r="N2" s="8" t="n"/>
    </row>
    <row r="4">
      <c r="B4" s="9" t="inlineStr">
        <is>
          <t>REVENUE STREAM CONFIGURATION</t>
        </is>
      </c>
      <c r="C4" s="7" t="n"/>
      <c r="D4" s="7" t="n"/>
      <c r="E4" s="7" t="n"/>
      <c r="F4" s="7" t="n"/>
      <c r="G4" s="8" t="n"/>
    </row>
    <row r="5">
      <c r="B5" s="6" t="inlineStr">
        <is>
          <t>Revenue Stream</t>
        </is>
      </c>
      <c r="C5" s="6" t="inlineStr">
        <is>
          <t>Type</t>
        </is>
      </c>
      <c r="D5" s="6" t="inlineStr">
        <is>
          <t>Price per Unit ($)</t>
        </is>
      </c>
      <c r="E5" s="6" t="inlineStr">
        <is>
          <t>Units (Month 1)</t>
        </is>
      </c>
      <c r="F5" s="6" t="inlineStr">
        <is>
          <t>Growth Rate (%)</t>
        </is>
      </c>
      <c r="G5" s="6" t="inlineStr">
        <is>
          <t>Status</t>
        </is>
      </c>
    </row>
    <row r="6">
      <c r="B6" s="11" t="inlineStr">
        <is>
          <t>Product Sales</t>
        </is>
      </c>
      <c r="C6" s="11" t="inlineStr">
        <is>
          <t>One-time</t>
        </is>
      </c>
      <c r="D6" s="12" t="n">
        <v>50</v>
      </c>
      <c r="E6" s="12" t="n">
        <v>100</v>
      </c>
      <c r="F6" s="13" t="n">
        <v>5</v>
      </c>
      <c r="G6" s="11" t="inlineStr">
        <is>
          <t>Active</t>
        </is>
      </c>
    </row>
    <row r="7">
      <c r="B7" s="11" t="inlineStr">
        <is>
          <t>Monthly Subscription</t>
        </is>
      </c>
      <c r="C7" s="11" t="inlineStr">
        <is>
          <t>Recurring</t>
        </is>
      </c>
      <c r="D7" s="12" t="n">
        <v>29</v>
      </c>
      <c r="E7" s="12" t="n">
        <v>50</v>
      </c>
      <c r="F7" s="13" t="n">
        <v>10</v>
      </c>
      <c r="G7" s="11" t="inlineStr">
        <is>
          <t>Active</t>
        </is>
      </c>
    </row>
    <row r="8">
      <c r="B8" s="11" t="inlineStr">
        <is>
          <t>Consulting Services</t>
        </is>
      </c>
      <c r="C8" s="11" t="inlineStr">
        <is>
          <t>Service</t>
        </is>
      </c>
      <c r="D8" s="12" t="n">
        <v>150</v>
      </c>
      <c r="E8" s="12" t="n">
        <v>10</v>
      </c>
      <c r="F8" s="13" t="n">
        <v>3</v>
      </c>
      <c r="G8" s="11" t="inlineStr">
        <is>
          <t>Active</t>
        </is>
      </c>
    </row>
    <row r="9">
      <c r="B9" s="11" t="inlineStr">
        <is>
          <t>Add-on Features</t>
        </is>
      </c>
      <c r="C9" s="11" t="inlineStr">
        <is>
          <t>One-time</t>
        </is>
      </c>
      <c r="D9" s="12" t="n">
        <v>15</v>
      </c>
      <c r="E9" s="12" t="n">
        <v>30</v>
      </c>
      <c r="F9" s="13" t="n">
        <v>8</v>
      </c>
      <c r="G9" s="11" t="inlineStr">
        <is>
          <t>Planned</t>
        </is>
      </c>
    </row>
    <row r="12">
      <c r="B12" s="9" t="inlineStr">
        <is>
          <t>MONTHLY REVENUE PROJECTIONS</t>
        </is>
      </c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8" t="n"/>
    </row>
    <row r="13">
      <c r="B13" s="6" t="inlineStr">
        <is>
          <t>Revenue Stream</t>
        </is>
      </c>
      <c r="C13" s="6" t="inlineStr">
        <is>
          <t>Month 1</t>
        </is>
      </c>
      <c r="D13" s="6" t="inlineStr">
        <is>
          <t>Month 2</t>
        </is>
      </c>
      <c r="E13" s="6" t="inlineStr">
        <is>
          <t>Month 3</t>
        </is>
      </c>
      <c r="F13" s="6" t="inlineStr">
        <is>
          <t>Month 4</t>
        </is>
      </c>
      <c r="G13" s="6" t="inlineStr">
        <is>
          <t>Month 5</t>
        </is>
      </c>
      <c r="H13" s="6" t="inlineStr">
        <is>
          <t>Month 6</t>
        </is>
      </c>
      <c r="I13" s="6" t="inlineStr">
        <is>
          <t>Month 7</t>
        </is>
      </c>
      <c r="J13" s="6" t="inlineStr">
        <is>
          <t>Month 8</t>
        </is>
      </c>
      <c r="K13" s="6" t="inlineStr">
        <is>
          <t>Month 9</t>
        </is>
      </c>
      <c r="L13" s="6" t="inlineStr">
        <is>
          <t>Month 10</t>
        </is>
      </c>
      <c r="M13" s="6" t="inlineStr">
        <is>
          <t>Month 11</t>
        </is>
      </c>
      <c r="N13" s="6" t="inlineStr">
        <is>
          <t>Month 12</t>
        </is>
      </c>
    </row>
    <row r="14">
      <c r="B14" s="10" t="inlineStr">
        <is>
          <t>Product Sales</t>
        </is>
      </c>
      <c r="C14" s="14">
        <f>D6*E6*POWER(1+F6/100,0)</f>
        <v/>
      </c>
      <c r="D14" s="14">
        <f>D6*E6*POWER(1+F6/100,1)</f>
        <v/>
      </c>
      <c r="E14" s="14">
        <f>D6*E6*POWER(1+F6/100,2)</f>
        <v/>
      </c>
      <c r="F14" s="14">
        <f>D6*E6*POWER(1+F6/100,3)</f>
        <v/>
      </c>
      <c r="G14" s="14">
        <f>D6*E6*POWER(1+F6/100,4)</f>
        <v/>
      </c>
      <c r="H14" s="14">
        <f>D6*E6*POWER(1+F6/100,5)</f>
        <v/>
      </c>
      <c r="I14" s="14">
        <f>D6*E6*POWER(1+F6/100,6)</f>
        <v/>
      </c>
      <c r="J14" s="14">
        <f>D6*E6*POWER(1+F6/100,7)</f>
        <v/>
      </c>
      <c r="K14" s="14">
        <f>D6*E6*POWER(1+F6/100,8)</f>
        <v/>
      </c>
      <c r="L14" s="14">
        <f>D6*E6*POWER(1+F6/100,9)</f>
        <v/>
      </c>
      <c r="M14" s="14">
        <f>D6*E6*POWER(1+F6/100,10)</f>
        <v/>
      </c>
      <c r="N14" s="14">
        <f>D6*E6*POWER(1+F6/100,11)</f>
        <v/>
      </c>
    </row>
    <row r="15">
      <c r="B15" s="10" t="inlineStr">
        <is>
          <t>Monthly Subscription</t>
        </is>
      </c>
      <c r="C15" s="14">
        <f>D7*E7*POWER(1+F7/100,0)</f>
        <v/>
      </c>
      <c r="D15" s="14">
        <f>D7*E7*POWER(1+F7/100,1)</f>
        <v/>
      </c>
      <c r="E15" s="14">
        <f>D7*E7*POWER(1+F7/100,2)</f>
        <v/>
      </c>
      <c r="F15" s="14">
        <f>D7*E7*POWER(1+F7/100,3)</f>
        <v/>
      </c>
      <c r="G15" s="14">
        <f>D7*E7*POWER(1+F7/100,4)</f>
        <v/>
      </c>
      <c r="H15" s="14">
        <f>D7*E7*POWER(1+F7/100,5)</f>
        <v/>
      </c>
      <c r="I15" s="14">
        <f>D7*E7*POWER(1+F7/100,6)</f>
        <v/>
      </c>
      <c r="J15" s="14">
        <f>D7*E7*POWER(1+F7/100,7)</f>
        <v/>
      </c>
      <c r="K15" s="14">
        <f>D7*E7*POWER(1+F7/100,8)</f>
        <v/>
      </c>
      <c r="L15" s="14">
        <f>D7*E7*POWER(1+F7/100,9)</f>
        <v/>
      </c>
      <c r="M15" s="14">
        <f>D7*E7*POWER(1+F7/100,10)</f>
        <v/>
      </c>
      <c r="N15" s="14">
        <f>D7*E7*POWER(1+F7/100,11)</f>
        <v/>
      </c>
    </row>
    <row r="16">
      <c r="B16" s="10" t="inlineStr">
        <is>
          <t>Consulting Services</t>
        </is>
      </c>
      <c r="C16" s="14">
        <f>D8*E8*POWER(1+F8/100,0)</f>
        <v/>
      </c>
      <c r="D16" s="14">
        <f>D8*E8*POWER(1+F8/100,1)</f>
        <v/>
      </c>
      <c r="E16" s="14">
        <f>D8*E8*POWER(1+F8/100,2)</f>
        <v/>
      </c>
      <c r="F16" s="14">
        <f>D8*E8*POWER(1+F8/100,3)</f>
        <v/>
      </c>
      <c r="G16" s="14">
        <f>D8*E8*POWER(1+F8/100,4)</f>
        <v/>
      </c>
      <c r="H16" s="14">
        <f>D8*E8*POWER(1+F8/100,5)</f>
        <v/>
      </c>
      <c r="I16" s="14">
        <f>D8*E8*POWER(1+F8/100,6)</f>
        <v/>
      </c>
      <c r="J16" s="14">
        <f>D8*E8*POWER(1+F8/100,7)</f>
        <v/>
      </c>
      <c r="K16" s="14">
        <f>D8*E8*POWER(1+F8/100,8)</f>
        <v/>
      </c>
      <c r="L16" s="14">
        <f>D8*E8*POWER(1+F8/100,9)</f>
        <v/>
      </c>
      <c r="M16" s="14">
        <f>D8*E8*POWER(1+F8/100,10)</f>
        <v/>
      </c>
      <c r="N16" s="14">
        <f>D8*E8*POWER(1+F8/100,11)</f>
        <v/>
      </c>
    </row>
    <row r="17">
      <c r="B17" s="10" t="inlineStr">
        <is>
          <t>Add-on Features</t>
        </is>
      </c>
      <c r="C17" s="14">
        <f>D9*E9*POWER(1+F9/100,0)</f>
        <v/>
      </c>
      <c r="D17" s="14">
        <f>D9*E9*POWER(1+F9/100,1)</f>
        <v/>
      </c>
      <c r="E17" s="14">
        <f>D9*E9*POWER(1+F9/100,2)</f>
        <v/>
      </c>
      <c r="F17" s="14">
        <f>D9*E9*POWER(1+F9/100,3)</f>
        <v/>
      </c>
      <c r="G17" s="14">
        <f>D9*E9*POWER(1+F9/100,4)</f>
        <v/>
      </c>
      <c r="H17" s="14">
        <f>D9*E9*POWER(1+F9/100,5)</f>
        <v/>
      </c>
      <c r="I17" s="14">
        <f>D9*E9*POWER(1+F9/100,6)</f>
        <v/>
      </c>
      <c r="J17" s="14">
        <f>D9*E9*POWER(1+F9/100,7)</f>
        <v/>
      </c>
      <c r="K17" s="14">
        <f>D9*E9*POWER(1+F9/100,8)</f>
        <v/>
      </c>
      <c r="L17" s="14">
        <f>D9*E9*POWER(1+F9/100,9)</f>
        <v/>
      </c>
      <c r="M17" s="14">
        <f>D9*E9*POWER(1+F9/100,10)</f>
        <v/>
      </c>
      <c r="N17" s="14">
        <f>D9*E9*POWER(1+F9/100,11)</f>
        <v/>
      </c>
    </row>
    <row r="18">
      <c r="B18" s="15" t="inlineStr">
        <is>
          <t>TOTAL MONTHLY REVENUE</t>
        </is>
      </c>
      <c r="C18" s="16">
        <f>SUM(C14:C17)</f>
        <v/>
      </c>
      <c r="D18" s="16">
        <f>SUM(D14:D17)</f>
        <v/>
      </c>
      <c r="E18" s="16">
        <f>SUM(E14:E17)</f>
        <v/>
      </c>
      <c r="F18" s="16">
        <f>SUM(F14:F17)</f>
        <v/>
      </c>
      <c r="G18" s="16">
        <f>SUM(G14:G17)</f>
        <v/>
      </c>
      <c r="H18" s="16">
        <f>SUM(H14:H17)</f>
        <v/>
      </c>
      <c r="I18" s="16">
        <f>SUM(I14:I17)</f>
        <v/>
      </c>
      <c r="J18" s="16">
        <f>SUM(J14:J17)</f>
        <v/>
      </c>
      <c r="K18" s="16">
        <f>SUM(K14:K17)</f>
        <v/>
      </c>
      <c r="L18" s="16">
        <f>SUM(L14:L17)</f>
        <v/>
      </c>
      <c r="M18" s="16">
        <f>SUM(M14:M17)</f>
        <v/>
      </c>
      <c r="N18" s="16">
        <f>SUM(N14:N17)</f>
        <v/>
      </c>
    </row>
    <row r="20">
      <c r="B20" s="9" t="inlineStr">
        <is>
          <t>ANNUAL SUMMARY</t>
        </is>
      </c>
      <c r="C20" s="7" t="n"/>
      <c r="D20" s="7" t="n"/>
      <c r="E20" s="8" t="n"/>
    </row>
    <row r="21">
      <c r="B21" s="10" t="inlineStr">
        <is>
          <t>Total Annual Revenue:</t>
        </is>
      </c>
      <c r="C21" s="17">
        <f>SUM(C18:N18)</f>
        <v/>
      </c>
    </row>
    <row r="22">
      <c r="B22" s="10" t="inlineStr">
        <is>
          <t>Average Monthly Revenue:</t>
        </is>
      </c>
      <c r="C22" s="17">
        <f>AVERAGE(C18:N18)</f>
        <v/>
      </c>
    </row>
    <row r="23">
      <c r="B23" s="10" t="inlineStr">
        <is>
          <t>Best Month Revenue:</t>
        </is>
      </c>
      <c r="C23" s="17">
        <f>MAX(C18:N18)</f>
        <v/>
      </c>
    </row>
    <row r="24">
      <c r="B24" s="10" t="inlineStr">
        <is>
          <t>Worst Month Revenue:</t>
        </is>
      </c>
      <c r="C24" s="17">
        <f>MIN(C18:N18)</f>
        <v/>
      </c>
    </row>
  </sheetData>
  <mergeCells count="4">
    <mergeCell ref="B20:E20"/>
    <mergeCell ref="B4:G4"/>
    <mergeCell ref="B2:N2"/>
    <mergeCell ref="B12:N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N32"/>
  <sheetViews>
    <sheetView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20" customWidth="1" min="5" max="5"/>
  </cols>
  <sheetData>
    <row r="2" ht="25" customHeight="1">
      <c r="B2" s="6" t="inlineStr">
        <is>
          <t>COST STRUCTURE &amp; EXPENSES</t>
        </is>
      </c>
      <c r="C2" s="7" t="n"/>
      <c r="D2" s="7" t="n"/>
      <c r="E2" s="7" t="n"/>
      <c r="F2" s="7" t="n"/>
      <c r="G2" s="7" t="n"/>
      <c r="H2" s="7" t="n"/>
      <c r="I2" s="7" t="n"/>
      <c r="J2" s="7" t="n"/>
      <c r="K2" s="7" t="n"/>
      <c r="L2" s="7" t="n"/>
      <c r="M2" s="7" t="n"/>
      <c r="N2" s="8" t="n"/>
    </row>
    <row r="4">
      <c r="B4" s="9" t="inlineStr">
        <is>
          <t>FIXED COSTS (Monthly)</t>
        </is>
      </c>
      <c r="C4" s="7" t="n"/>
      <c r="D4" s="7" t="n"/>
      <c r="E4" s="8" t="n"/>
    </row>
    <row r="5">
      <c r="B5" s="6" t="inlineStr">
        <is>
          <t>Expense Item</t>
        </is>
      </c>
      <c r="C5" s="6" t="inlineStr">
        <is>
          <t>Monthly Amount ($)</t>
        </is>
      </c>
      <c r="D5" s="6" t="inlineStr">
        <is>
          <t>Annual Amount ($)</t>
        </is>
      </c>
      <c r="E5" s="6" t="inlineStr">
        <is>
          <t>Category</t>
        </is>
      </c>
    </row>
    <row r="6">
      <c r="B6" t="inlineStr">
        <is>
          <t>Salaries &amp; Wages</t>
        </is>
      </c>
      <c r="C6" s="18" t="n">
        <v>15000</v>
      </c>
      <c r="D6" s="19">
        <f>C6*12</f>
        <v/>
      </c>
      <c r="E6" t="inlineStr">
        <is>
          <t>Personnel</t>
        </is>
      </c>
    </row>
    <row r="7">
      <c r="B7" t="inlineStr">
        <is>
          <t>Office Rent</t>
        </is>
      </c>
      <c r="C7" s="18" t="n">
        <v>2000</v>
      </c>
      <c r="D7" s="19">
        <f>C7*12</f>
        <v/>
      </c>
      <c r="E7" t="inlineStr">
        <is>
          <t>Facilities</t>
        </is>
      </c>
    </row>
    <row r="8">
      <c r="B8" t="inlineStr">
        <is>
          <t>Software Subscriptions</t>
        </is>
      </c>
      <c r="C8" s="18" t="n">
        <v>500</v>
      </c>
      <c r="D8" s="19">
        <f>C8*12</f>
        <v/>
      </c>
      <c r="E8" t="inlineStr">
        <is>
          <t>Technology</t>
        </is>
      </c>
    </row>
    <row r="9">
      <c r="B9" t="inlineStr">
        <is>
          <t>Insurance</t>
        </is>
      </c>
      <c r="C9" s="18" t="n">
        <v>300</v>
      </c>
      <c r="D9" s="19">
        <f>C9*12</f>
        <v/>
      </c>
      <c r="E9" t="inlineStr">
        <is>
          <t>Operations</t>
        </is>
      </c>
    </row>
    <row r="10">
      <c r="B10" t="inlineStr">
        <is>
          <t>Legal &amp; Accounting</t>
        </is>
      </c>
      <c r="C10" s="18" t="n">
        <v>1000</v>
      </c>
      <c r="D10" s="19">
        <f>C10*12</f>
        <v/>
      </c>
      <c r="E10" t="inlineStr">
        <is>
          <t>Professional Services</t>
        </is>
      </c>
    </row>
    <row r="11">
      <c r="B11" t="inlineStr">
        <is>
          <t>Marketing (Fixed)</t>
        </is>
      </c>
      <c r="C11" s="18" t="n">
        <v>2000</v>
      </c>
      <c r="D11" s="19">
        <f>C11*12</f>
        <v/>
      </c>
      <c r="E11" t="inlineStr">
        <is>
          <t>Marketing</t>
        </is>
      </c>
    </row>
    <row r="12">
      <c r="B12" s="10" t="inlineStr">
        <is>
          <t>TOTAL FIXED COSTS</t>
        </is>
      </c>
      <c r="C12" s="20">
        <f>SUM(C6:C11)</f>
        <v/>
      </c>
      <c r="D12" s="20">
        <f>C12*12</f>
        <v/>
      </c>
    </row>
    <row r="15">
      <c r="B15" s="9" t="inlineStr">
        <is>
          <t>VARIABLE COSTS (Per Unit/Transaction)</t>
        </is>
      </c>
      <c r="C15" s="7" t="n"/>
      <c r="D15" s="7" t="n"/>
      <c r="E15" s="8" t="n"/>
    </row>
    <row r="16">
      <c r="B16" s="6" t="inlineStr">
        <is>
          <t>Expense Item</t>
        </is>
      </c>
      <c r="C16" s="6" t="inlineStr">
        <is>
          <t>Cost per Unit ($)</t>
        </is>
      </c>
      <c r="D16" s="6" t="inlineStr">
        <is>
          <t>Est. Monthly Units</t>
        </is>
      </c>
      <c r="E16" s="6" t="inlineStr">
        <is>
          <t>Total Monthly ($)</t>
        </is>
      </c>
    </row>
    <row r="17">
      <c r="B17" t="inlineStr">
        <is>
          <t>Product Cost/COGS</t>
        </is>
      </c>
      <c r="C17" s="18" t="n">
        <v>20</v>
      </c>
      <c r="D17" s="12" t="n">
        <v>200</v>
      </c>
      <c r="E17" s="19">
        <f>C17*D17</f>
        <v/>
      </c>
    </row>
    <row r="18">
      <c r="B18" t="inlineStr">
        <is>
          <t>Shipping &amp; Fulfillment</t>
        </is>
      </c>
      <c r="C18" s="18" t="n">
        <v>5</v>
      </c>
      <c r="D18" s="12" t="n">
        <v>200</v>
      </c>
      <c r="E18" s="19">
        <f>C18*D18</f>
        <v/>
      </c>
    </row>
    <row r="19">
      <c r="B19" t="inlineStr">
        <is>
          <t>Payment Processing (3%)</t>
        </is>
      </c>
      <c r="C19" s="18" t="n">
        <v>1.5</v>
      </c>
      <c r="D19" s="12" t="n">
        <v>200</v>
      </c>
      <c r="E19" s="19">
        <f>C19*D19</f>
        <v/>
      </c>
    </row>
    <row r="20">
      <c r="B20" t="inlineStr">
        <is>
          <t>Customer Support (per ticket)</t>
        </is>
      </c>
      <c r="C20" s="18" t="n">
        <v>10</v>
      </c>
      <c r="D20" s="12" t="n">
        <v>50</v>
      </c>
      <c r="E20" s="19">
        <f>C20*D20</f>
        <v/>
      </c>
    </row>
    <row r="21">
      <c r="B21" t="inlineStr">
        <is>
          <t>Marketing (Variable)</t>
        </is>
      </c>
      <c r="C21" s="18" t="n">
        <v>15</v>
      </c>
      <c r="D21" s="12" t="n">
        <v>100</v>
      </c>
      <c r="E21" s="19">
        <f>C21*D21</f>
        <v/>
      </c>
    </row>
    <row r="22">
      <c r="B22" s="10" t="inlineStr">
        <is>
          <t>TOTAL VARIABLE COSTS</t>
        </is>
      </c>
      <c r="E22" s="20">
        <f>SUM(E17:E21)</f>
        <v/>
      </c>
    </row>
    <row r="24">
      <c r="B24" s="21" t="inlineStr">
        <is>
          <t>TOTAL MONTHLY OPERATING COSTS</t>
        </is>
      </c>
      <c r="E24" s="22">
        <f>C12+E22</f>
        <v/>
      </c>
    </row>
    <row r="27">
      <c r="B27" s="9" t="inlineStr">
        <is>
          <t>ONE-TIME EXPENSES</t>
        </is>
      </c>
      <c r="C27" s="7" t="n"/>
      <c r="D27" s="7" t="n"/>
      <c r="E27" s="8" t="n"/>
    </row>
    <row r="28">
      <c r="B28" s="6" t="inlineStr">
        <is>
          <t>Expense Item</t>
        </is>
      </c>
      <c r="C28" s="6" t="inlineStr">
        <is>
          <t>Amount ($)</t>
        </is>
      </c>
      <c r="D28" s="6" t="inlineStr">
        <is>
          <t>Month Occurring</t>
        </is>
      </c>
      <c r="E28" s="6" t="inlineStr">
        <is>
          <t>Category</t>
        </is>
      </c>
    </row>
    <row r="29">
      <c r="B29" t="inlineStr">
        <is>
          <t>Initial Inventory</t>
        </is>
      </c>
      <c r="C29" s="18" t="n">
        <v>10000</v>
      </c>
      <c r="D29" t="n">
        <v>1</v>
      </c>
      <c r="E29" t="inlineStr">
        <is>
          <t>Setup</t>
        </is>
      </c>
    </row>
    <row r="30">
      <c r="B30" t="inlineStr">
        <is>
          <t>Website Development</t>
        </is>
      </c>
      <c r="C30" s="18" t="n">
        <v>5000</v>
      </c>
      <c r="D30" t="n">
        <v>1</v>
      </c>
      <c r="E30" t="inlineStr">
        <is>
          <t>Technology</t>
        </is>
      </c>
    </row>
    <row r="31">
      <c r="B31" t="inlineStr">
        <is>
          <t>Equipment Purchase</t>
        </is>
      </c>
      <c r="C31" s="18" t="n">
        <v>3000</v>
      </c>
      <c r="D31" t="n">
        <v>2</v>
      </c>
      <c r="E31" t="inlineStr">
        <is>
          <t>Operations</t>
        </is>
      </c>
    </row>
    <row r="32">
      <c r="B32" t="inlineStr">
        <is>
          <t>Initial Marketing Campaign</t>
        </is>
      </c>
      <c r="C32" s="18" t="n">
        <v>8000</v>
      </c>
      <c r="D32" t="n">
        <v>3</v>
      </c>
      <c r="E32" t="inlineStr">
        <is>
          <t>Marketing</t>
        </is>
      </c>
    </row>
  </sheetData>
  <mergeCells count="4">
    <mergeCell ref="B15:E15"/>
    <mergeCell ref="B2:N2"/>
    <mergeCell ref="B27:E27"/>
    <mergeCell ref="B4:E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N28"/>
  <sheetViews>
    <sheetView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 ht="25" customHeight="1">
      <c r="B2" s="6" t="inlineStr">
        <is>
          <t>CASH FLOW FORECAST</t>
        </is>
      </c>
      <c r="C2" s="7" t="n"/>
      <c r="D2" s="7" t="n"/>
      <c r="E2" s="7" t="n"/>
      <c r="F2" s="7" t="n"/>
      <c r="G2" s="7" t="n"/>
      <c r="H2" s="7" t="n"/>
      <c r="I2" s="7" t="n"/>
      <c r="J2" s="7" t="n"/>
      <c r="K2" s="7" t="n"/>
      <c r="L2" s="7" t="n"/>
      <c r="M2" s="7" t="n"/>
      <c r="N2" s="8" t="n"/>
    </row>
    <row r="4">
      <c r="B4" s="23" t="inlineStr">
        <is>
          <t>STARTING CASH BALANCE</t>
        </is>
      </c>
      <c r="C4" s="24" t="n">
        <v>50000</v>
      </c>
    </row>
    <row r="6">
      <c r="B6" s="9" t="inlineStr">
        <is>
          <t>MONTHLY CASH FLOW ANALYSIS</t>
        </is>
      </c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8" t="n"/>
    </row>
    <row r="7">
      <c r="B7" s="6" t="inlineStr">
        <is>
          <t>Cash Flow Item</t>
        </is>
      </c>
      <c r="C7" s="6" t="inlineStr">
        <is>
          <t>Month 1</t>
        </is>
      </c>
      <c r="D7" s="6" t="inlineStr">
        <is>
          <t>Month 2</t>
        </is>
      </c>
      <c r="E7" s="6" t="inlineStr">
        <is>
          <t>Month 3</t>
        </is>
      </c>
      <c r="F7" s="6" t="inlineStr">
        <is>
          <t>Month 4</t>
        </is>
      </c>
      <c r="G7" s="6" t="inlineStr">
        <is>
          <t>Month 5</t>
        </is>
      </c>
      <c r="H7" s="6" t="inlineStr">
        <is>
          <t>Month 6</t>
        </is>
      </c>
      <c r="I7" s="6" t="inlineStr">
        <is>
          <t>Month 7</t>
        </is>
      </c>
      <c r="J7" s="6" t="inlineStr">
        <is>
          <t>Month 8</t>
        </is>
      </c>
      <c r="K7" s="6" t="inlineStr">
        <is>
          <t>Month 9</t>
        </is>
      </c>
      <c r="L7" s="6" t="inlineStr">
        <is>
          <t>Month 10</t>
        </is>
      </c>
      <c r="M7" s="6" t="inlineStr">
        <is>
          <t>Month 11</t>
        </is>
      </c>
      <c r="N7" s="6" t="inlineStr">
        <is>
          <t>Month 12</t>
        </is>
      </c>
    </row>
    <row r="8">
      <c r="B8" s="15" t="inlineStr">
        <is>
          <t>CASH INFLOWS</t>
        </is>
      </c>
    </row>
    <row r="9">
      <c r="B9" s="10" t="inlineStr">
        <is>
          <t>Revenue (from Revenue Model)</t>
        </is>
      </c>
      <c r="C9" s="14">
        <f>'💰 Revenue Model'!C18</f>
        <v/>
      </c>
      <c r="D9" s="14">
        <f>'💰 Revenue Model'!D18</f>
        <v/>
      </c>
      <c r="E9" s="14">
        <f>'💰 Revenue Model'!E18</f>
        <v/>
      </c>
      <c r="F9" s="14">
        <f>'💰 Revenue Model'!F18</f>
        <v/>
      </c>
      <c r="G9" s="14">
        <f>'💰 Revenue Model'!G18</f>
        <v/>
      </c>
      <c r="H9" s="14">
        <f>'💰 Revenue Model'!H18</f>
        <v/>
      </c>
      <c r="I9" s="14">
        <f>'💰 Revenue Model'!I18</f>
        <v/>
      </c>
      <c r="J9" s="14">
        <f>'💰 Revenue Model'!J18</f>
        <v/>
      </c>
      <c r="K9" s="14">
        <f>'💰 Revenue Model'!K18</f>
        <v/>
      </c>
      <c r="L9" s="14">
        <f>'💰 Revenue Model'!L18</f>
        <v/>
      </c>
      <c r="M9" s="14">
        <f>'💰 Revenue Model'!M18</f>
        <v/>
      </c>
      <c r="N9" s="14">
        <f>'💰 Revenue Model'!N18</f>
        <v/>
      </c>
    </row>
    <row r="10">
      <c r="B10" t="inlineStr">
        <is>
          <t>Additional Funding/Investments</t>
        </is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18" t="n">
        <v>0</v>
      </c>
    </row>
    <row r="11">
      <c r="B11" s="10" t="inlineStr">
        <is>
          <t>Total Cash Inflows</t>
        </is>
      </c>
      <c r="C11" s="25">
        <f>C9+C10</f>
        <v/>
      </c>
      <c r="D11" s="25">
        <f>D9+D10</f>
        <v/>
      </c>
      <c r="E11" s="25">
        <f>E9+E10</f>
        <v/>
      </c>
      <c r="F11" s="25">
        <f>F9+F10</f>
        <v/>
      </c>
      <c r="G11" s="25">
        <f>G9+G10</f>
        <v/>
      </c>
      <c r="H11" s="25">
        <f>H9+H10</f>
        <v/>
      </c>
      <c r="I11" s="25">
        <f>I9+I10</f>
        <v/>
      </c>
      <c r="J11" s="25">
        <f>J9+J10</f>
        <v/>
      </c>
      <c r="K11" s="25">
        <f>K9+K10</f>
        <v/>
      </c>
      <c r="L11" s="25">
        <f>L9+L10</f>
        <v/>
      </c>
      <c r="M11" s="25">
        <f>M9+M10</f>
        <v/>
      </c>
      <c r="N11" s="25">
        <f>N9+N10</f>
        <v/>
      </c>
    </row>
    <row r="13">
      <c r="B13" s="21" t="inlineStr">
        <is>
          <t>CASH OUTFLOWS</t>
        </is>
      </c>
    </row>
    <row r="14">
      <c r="B14" s="10" t="inlineStr">
        <is>
          <t>Fixed Costs</t>
        </is>
      </c>
      <c r="C14" s="26">
        <f>'💸 Cost Structure'!C12</f>
        <v/>
      </c>
      <c r="D14" s="26">
        <f>'💸 Cost Structure'!C12</f>
        <v/>
      </c>
      <c r="E14" s="26">
        <f>'💸 Cost Structure'!C12</f>
        <v/>
      </c>
      <c r="F14" s="26">
        <f>'💸 Cost Structure'!C12</f>
        <v/>
      </c>
      <c r="G14" s="26">
        <f>'💸 Cost Structure'!C12</f>
        <v/>
      </c>
      <c r="H14" s="26">
        <f>'💸 Cost Structure'!C12</f>
        <v/>
      </c>
      <c r="I14" s="26">
        <f>'💸 Cost Structure'!C12</f>
        <v/>
      </c>
      <c r="J14" s="26">
        <f>'💸 Cost Structure'!C12</f>
        <v/>
      </c>
      <c r="K14" s="26">
        <f>'💸 Cost Structure'!C12</f>
        <v/>
      </c>
      <c r="L14" s="26">
        <f>'💸 Cost Structure'!C12</f>
        <v/>
      </c>
      <c r="M14" s="26">
        <f>'💸 Cost Structure'!C12</f>
        <v/>
      </c>
      <c r="N14" s="26">
        <f>'💸 Cost Structure'!C12</f>
        <v/>
      </c>
    </row>
    <row r="15">
      <c r="B15" t="inlineStr">
        <is>
          <t>Variable Costs</t>
        </is>
      </c>
      <c r="C15" s="26">
        <f>'💸 Cost Structure'!E22</f>
        <v/>
      </c>
      <c r="D15" s="26">
        <f>'💸 Cost Structure'!E22</f>
        <v/>
      </c>
      <c r="E15" s="26">
        <f>'💸 Cost Structure'!E22</f>
        <v/>
      </c>
      <c r="F15" s="26">
        <f>'💸 Cost Structure'!E22</f>
        <v/>
      </c>
      <c r="G15" s="26">
        <f>'💸 Cost Structure'!E22</f>
        <v/>
      </c>
      <c r="H15" s="26">
        <f>'💸 Cost Structure'!E22</f>
        <v/>
      </c>
      <c r="I15" s="26">
        <f>'💸 Cost Structure'!E22</f>
        <v/>
      </c>
      <c r="J15" s="26">
        <f>'💸 Cost Structure'!E22</f>
        <v/>
      </c>
      <c r="K15" s="26">
        <f>'💸 Cost Structure'!E22</f>
        <v/>
      </c>
      <c r="L15" s="26">
        <f>'💸 Cost Structure'!E22</f>
        <v/>
      </c>
      <c r="M15" s="26">
        <f>'💸 Cost Structure'!E22</f>
        <v/>
      </c>
      <c r="N15" s="26">
        <f>'💸 Cost Structure'!E22</f>
        <v/>
      </c>
    </row>
    <row r="16">
      <c r="B16" t="inlineStr">
        <is>
          <t>One-Time Expenses</t>
        </is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</row>
    <row r="17">
      <c r="B17" s="10" t="inlineStr">
        <is>
          <t>Total Cash Outflows</t>
        </is>
      </c>
      <c r="C17" s="27">
        <f>C14+C15+C16</f>
        <v/>
      </c>
      <c r="D17" s="27">
        <f>D14+D15+D16</f>
        <v/>
      </c>
      <c r="E17" s="27">
        <f>E14+E15+E16</f>
        <v/>
      </c>
      <c r="F17" s="27">
        <f>F14+F15+F16</f>
        <v/>
      </c>
      <c r="G17" s="27">
        <f>G14+G15+G16</f>
        <v/>
      </c>
      <c r="H17" s="27">
        <f>H14+H15+H16</f>
        <v/>
      </c>
      <c r="I17" s="27">
        <f>I14+I15+I16</f>
        <v/>
      </c>
      <c r="J17" s="27">
        <f>J14+J15+J16</f>
        <v/>
      </c>
      <c r="K17" s="27">
        <f>K14+K15+K16</f>
        <v/>
      </c>
      <c r="L17" s="27">
        <f>L14+L15+L16</f>
        <v/>
      </c>
      <c r="M17" s="27">
        <f>M14+M15+M16</f>
        <v/>
      </c>
      <c r="N17" s="27">
        <f>N14+N15+N16</f>
        <v/>
      </c>
    </row>
    <row r="19">
      <c r="B19" s="23" t="inlineStr">
        <is>
          <t>NET CASH FLOW</t>
        </is>
      </c>
      <c r="C19" s="28">
        <f>C11-C17</f>
        <v/>
      </c>
      <c r="D19" s="28">
        <f>D11-D17</f>
        <v/>
      </c>
      <c r="E19" s="28">
        <f>E11-E17</f>
        <v/>
      </c>
      <c r="F19" s="28">
        <f>F11-F17</f>
        <v/>
      </c>
      <c r="G19" s="28">
        <f>G11-G17</f>
        <v/>
      </c>
      <c r="H19" s="28">
        <f>H11-H17</f>
        <v/>
      </c>
      <c r="I19" s="28">
        <f>I11-I17</f>
        <v/>
      </c>
      <c r="J19" s="28">
        <f>J11-J17</f>
        <v/>
      </c>
      <c r="K19" s="28">
        <f>K11-K17</f>
        <v/>
      </c>
      <c r="L19" s="28">
        <f>L11-L17</f>
        <v/>
      </c>
      <c r="M19" s="28">
        <f>M11-M17</f>
        <v/>
      </c>
      <c r="N19" s="28">
        <f>N11-N17</f>
        <v/>
      </c>
    </row>
    <row r="20">
      <c r="B20" s="29" t="inlineStr">
        <is>
          <t>CUMULATIVE CASH BALANCE</t>
        </is>
      </c>
      <c r="C20" s="30">
        <f>C4+C19</f>
        <v/>
      </c>
      <c r="D20" s="30">
        <f>C20+D19</f>
        <v/>
      </c>
      <c r="E20" s="30">
        <f>D20+E19</f>
        <v/>
      </c>
      <c r="F20" s="30">
        <f>E20+F19</f>
        <v/>
      </c>
      <c r="G20" s="30">
        <f>F20+G19</f>
        <v/>
      </c>
      <c r="H20" s="30">
        <f>G20+H19</f>
        <v/>
      </c>
      <c r="I20" s="30">
        <f>H20+I19</f>
        <v/>
      </c>
      <c r="J20" s="30">
        <f>I20+J19</f>
        <v/>
      </c>
      <c r="K20" s="30">
        <f>J20+K19</f>
        <v/>
      </c>
      <c r="L20" s="30">
        <f>K20+L19</f>
        <v/>
      </c>
      <c r="M20" s="30">
        <f>L20+M19</f>
        <v/>
      </c>
      <c r="N20" s="30">
        <f>M20+N19</f>
        <v/>
      </c>
    </row>
    <row r="23">
      <c r="B23" s="9" t="inlineStr">
        <is>
          <t>CASH FLOW SUMMARY</t>
        </is>
      </c>
      <c r="C23" s="7" t="n"/>
      <c r="D23" s="8" t="n"/>
    </row>
    <row r="24">
      <c r="B24" s="10" t="inlineStr">
        <is>
          <t>Total Cash Generated (12 months):</t>
        </is>
      </c>
      <c r="C24" s="31">
        <f>SUM(C19:N19)</f>
        <v/>
      </c>
    </row>
    <row r="25">
      <c r="B25" s="10" t="inlineStr">
        <is>
          <t>Average Monthly Net Cash Flow:</t>
        </is>
      </c>
      <c r="C25" s="31">
        <f>AVERAGE(C19:N19)</f>
        <v/>
      </c>
    </row>
    <row r="26">
      <c r="B26" s="10" t="inlineStr">
        <is>
          <t>Ending Cash Balance:</t>
        </is>
      </c>
      <c r="C26" s="31">
        <f>N20</f>
        <v/>
      </c>
    </row>
    <row r="27">
      <c r="B27" s="10" t="inlineStr">
        <is>
          <t>Lowest Cash Balance (Worst Month):</t>
        </is>
      </c>
      <c r="C27" s="31">
        <f>MIN(C20:N20)</f>
        <v/>
      </c>
    </row>
    <row r="28">
      <c r="B28" s="10" t="inlineStr">
        <is>
          <t>Highest Cash Balance (Best Month):</t>
        </is>
      </c>
      <c r="C28" s="31">
        <f>MAX(C20:N20)</f>
        <v/>
      </c>
    </row>
  </sheetData>
  <mergeCells count="5">
    <mergeCell ref="B23:D23"/>
    <mergeCell ref="B8:N8"/>
    <mergeCell ref="B13:N13"/>
    <mergeCell ref="B6:N6"/>
    <mergeCell ref="B2:N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F35"/>
  <sheetViews>
    <sheetView workbookViewId="0">
      <selection activeCell="A1" sqref="A1"/>
    </sheetView>
  </sheetViews>
  <sheetFormatPr baseColWidth="8" defaultRowHeight="15"/>
  <cols>
    <col width="2" customWidth="1" min="1" max="1"/>
    <col width="35" customWidth="1" min="2" max="2"/>
    <col width="18" customWidth="1" min="3" max="3"/>
    <col width="25" customWidth="1" min="4" max="4"/>
    <col width="15" customWidth="1" min="5" max="5"/>
    <col width="18" customWidth="1" min="6" max="6"/>
  </cols>
  <sheetData>
    <row r="2" ht="25" customHeight="1">
      <c r="B2" s="6" t="inlineStr">
        <is>
          <t>BREAK-EVEN ANALYSIS</t>
        </is>
      </c>
      <c r="C2" s="7" t="n"/>
      <c r="D2" s="7" t="n"/>
      <c r="E2" s="7" t="n"/>
      <c r="F2" s="8" t="n"/>
    </row>
    <row r="4">
      <c r="B4" s="32" t="inlineStr">
        <is>
          <t>What is Break-Even Analysis?</t>
        </is>
      </c>
    </row>
    <row r="5" ht="30" customHeight="1">
      <c r="B5" s="33" t="inlineStr">
        <is>
          <t>Break-even is the point where total revenue equals total costs. This tells you how many units you need to sell (or how much revenue you need) before you start making a profit.</t>
        </is>
      </c>
    </row>
    <row r="7">
      <c r="B7" s="9" t="inlineStr">
        <is>
          <t>BREAK-EVEN INPUTS</t>
        </is>
      </c>
      <c r="C7" s="7" t="n"/>
      <c r="D7" s="8" t="n"/>
    </row>
    <row r="8">
      <c r="B8" s="6" t="inlineStr">
        <is>
          <t>Parameter</t>
        </is>
      </c>
      <c r="C8" s="6" t="inlineStr">
        <is>
          <t>Value</t>
        </is>
      </c>
      <c r="D8" s="6" t="inlineStr">
        <is>
          <t>Notes</t>
        </is>
      </c>
    </row>
    <row r="9">
      <c r="B9" t="inlineStr">
        <is>
          <t>Fixed Costs (Monthly)</t>
        </is>
      </c>
      <c r="C9" s="19">
        <f>'💸 Cost Structure'!C12</f>
        <v/>
      </c>
      <c r="D9" t="inlineStr">
        <is>
          <t>Auto-linked from Cost Structure</t>
        </is>
      </c>
    </row>
    <row r="10">
      <c r="B10" t="inlineStr">
        <is>
          <t>Average Price per Unit</t>
        </is>
      </c>
      <c r="C10" s="18" t="n">
        <v>50</v>
      </c>
      <c r="D10" t="inlineStr">
        <is>
          <t>Enter your average selling price</t>
        </is>
      </c>
    </row>
    <row r="11">
      <c r="B11" t="inlineStr">
        <is>
          <t>Variable Cost per Unit</t>
        </is>
      </c>
      <c r="C11" s="18" t="n">
        <v>20</v>
      </c>
      <c r="D11" t="inlineStr">
        <is>
          <t>Direct costs per sale/unit</t>
        </is>
      </c>
    </row>
    <row r="13">
      <c r="B13" s="9" t="inlineStr">
        <is>
          <t>CALCULATED METRICS</t>
        </is>
      </c>
      <c r="C13" s="7" t="n"/>
      <c r="D13" s="8" t="n"/>
    </row>
    <row r="14">
      <c r="B14" t="inlineStr">
        <is>
          <t>Contribution Margin per Unit</t>
        </is>
      </c>
      <c r="C14" s="25">
        <f>C10-C11</f>
        <v/>
      </c>
      <c r="D14" t="inlineStr">
        <is>
          <t>Profit per unit sold</t>
        </is>
      </c>
    </row>
    <row r="15">
      <c r="B15" t="inlineStr">
        <is>
          <t>Contribution Margin Ratio</t>
        </is>
      </c>
      <c r="C15" s="34">
        <f>C14/C10</f>
        <v/>
      </c>
      <c r="D15" t="inlineStr">
        <is>
          <t>Percentage of revenue that's profit</t>
        </is>
      </c>
    </row>
    <row r="17">
      <c r="B17" s="35" t="inlineStr">
        <is>
          <t>BREAK-EVEN POINT</t>
        </is>
      </c>
    </row>
    <row r="18">
      <c r="B18" t="inlineStr">
        <is>
          <t>Break-Even Units (Monthly)</t>
        </is>
      </c>
      <c r="C18" s="36">
        <f>C9/C14</f>
        <v/>
      </c>
      <c r="D18" t="inlineStr">
        <is>
          <t>Units to sell to break even</t>
        </is>
      </c>
    </row>
    <row r="19">
      <c r="B19" t="inlineStr">
        <is>
          <t>Break-Even Revenue (Monthly)</t>
        </is>
      </c>
      <c r="C19" s="37">
        <f>C18*C10</f>
        <v/>
      </c>
      <c r="D19" t="inlineStr">
        <is>
          <t>Revenue needed to break even</t>
        </is>
      </c>
    </row>
    <row r="20">
      <c r="B20" t="inlineStr">
        <is>
          <t>Break-Even Units (Annual)</t>
        </is>
      </c>
      <c r="C20" s="38">
        <f>C18*12</f>
        <v/>
      </c>
      <c r="D20" t="inlineStr">
        <is>
          <t>Annual units needed</t>
        </is>
      </c>
    </row>
    <row r="21">
      <c r="B21" t="inlineStr">
        <is>
          <t>Break-Even Revenue (Annual)</t>
        </is>
      </c>
      <c r="C21" s="31">
        <f>C19*12</f>
        <v/>
      </c>
      <c r="D21" t="inlineStr">
        <is>
          <t>Annual revenue needed</t>
        </is>
      </c>
    </row>
    <row r="24">
      <c r="B24" s="9" t="inlineStr">
        <is>
          <t>TARGET PROFIT ANALYSIS</t>
        </is>
      </c>
      <c r="C24" s="7" t="n"/>
      <c r="D24" s="8" t="n"/>
    </row>
    <row r="25">
      <c r="B25" t="inlineStr">
        <is>
          <t>Desired Monthly Profit</t>
        </is>
      </c>
      <c r="C25" s="18" t="n">
        <v>10000</v>
      </c>
      <c r="D25" t="inlineStr">
        <is>
          <t>Enter your profit goal</t>
        </is>
      </c>
    </row>
    <row r="26">
      <c r="B26" t="inlineStr">
        <is>
          <t>Units Needed for Target Profit</t>
        </is>
      </c>
      <c r="C26" s="39">
        <f>(C9+C25)/C14</f>
        <v/>
      </c>
      <c r="D26" t="inlineStr">
        <is>
          <t>Units to reach profit goal</t>
        </is>
      </c>
    </row>
    <row r="27">
      <c r="B27" t="inlineStr">
        <is>
          <t>Revenue Needed for Target Profit</t>
        </is>
      </c>
      <c r="C27" s="40">
        <f>C26*C10</f>
        <v/>
      </c>
      <c r="D27" t="inlineStr">
        <is>
          <t>Revenue to reach profit goal</t>
        </is>
      </c>
    </row>
    <row r="30">
      <c r="B30" s="9" t="inlineStr">
        <is>
          <t>SENSITIVITY: What if scenarios?</t>
        </is>
      </c>
      <c r="C30" s="7" t="n"/>
      <c r="D30" s="7" t="n"/>
      <c r="E30" s="7" t="n"/>
      <c r="F30" s="8" t="n"/>
    </row>
    <row r="31">
      <c r="B31" s="6" t="inlineStr">
        <is>
          <t>Scenario</t>
        </is>
      </c>
      <c r="C31" s="6" t="inlineStr">
        <is>
          <t>Price Change</t>
        </is>
      </c>
      <c r="D31" s="6" t="inlineStr">
        <is>
          <t>New Price</t>
        </is>
      </c>
      <c r="E31" s="6" t="inlineStr">
        <is>
          <t>New BE Units</t>
        </is>
      </c>
      <c r="F31" s="6" t="inlineStr">
        <is>
          <t>New BE Revenue</t>
        </is>
      </c>
    </row>
    <row r="32">
      <c r="B32" t="inlineStr">
        <is>
          <t>Increase price 10%</t>
        </is>
      </c>
      <c r="C32" s="41" t="n">
        <v>0.1</v>
      </c>
      <c r="D32" s="42">
        <f>C10*(1+C32)</f>
        <v/>
      </c>
      <c r="E32" s="43">
        <f>C9/(D32-C11)</f>
        <v/>
      </c>
      <c r="F32" s="42">
        <f>E32*D32</f>
        <v/>
      </c>
    </row>
    <row r="33">
      <c r="B33" t="inlineStr">
        <is>
          <t>Decrease price 10%</t>
        </is>
      </c>
      <c r="C33" s="41" t="n">
        <v>-0.1</v>
      </c>
      <c r="D33" s="42">
        <f>C10*(1+C33)</f>
        <v/>
      </c>
      <c r="E33" s="43">
        <f>C9/(D33-C11)</f>
        <v/>
      </c>
      <c r="F33" s="42">
        <f>E33*D33</f>
        <v/>
      </c>
    </row>
    <row r="34">
      <c r="B34" t="inlineStr">
        <is>
          <t>Increase price 20%</t>
        </is>
      </c>
      <c r="C34" s="41" t="n">
        <v>0.2</v>
      </c>
      <c r="D34" s="42">
        <f>C10*(1+C34)</f>
        <v/>
      </c>
      <c r="E34" s="43">
        <f>C9/(D34-C11)</f>
        <v/>
      </c>
      <c r="F34" s="42">
        <f>E34*D34</f>
        <v/>
      </c>
    </row>
    <row r="35">
      <c r="B35" t="inlineStr">
        <is>
          <t>Decrease price 20%</t>
        </is>
      </c>
      <c r="C35" s="41" t="n">
        <v>-0.2</v>
      </c>
      <c r="D35" s="42">
        <f>C10*(1+C35)</f>
        <v/>
      </c>
      <c r="E35" s="43">
        <f>C9/(D35-C11)</f>
        <v/>
      </c>
      <c r="F35" s="42">
        <f>E35*D35</f>
        <v/>
      </c>
    </row>
  </sheetData>
  <mergeCells count="8">
    <mergeCell ref="B4:F4"/>
    <mergeCell ref="B30:F30"/>
    <mergeCell ref="B2:F2"/>
    <mergeCell ref="B5:F5"/>
    <mergeCell ref="B17:D17"/>
    <mergeCell ref="B13:D13"/>
    <mergeCell ref="B7:D7"/>
    <mergeCell ref="B24:D2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F36"/>
  <sheetViews>
    <sheetView workbookViewId="0">
      <selection activeCell="A1" sqref="A1"/>
    </sheetView>
  </sheetViews>
  <sheetFormatPr baseColWidth="8" defaultRowHeight="15"/>
  <cols>
    <col width="2" customWidth="1" min="1" max="1"/>
    <col width="35" customWidth="1" min="2" max="2"/>
    <col width="18" customWidth="1" min="3" max="3"/>
    <col width="20" customWidth="1" min="4" max="4"/>
    <col width="15" customWidth="1" min="5" max="5"/>
    <col width="25" customWidth="1" min="6" max="6"/>
  </cols>
  <sheetData>
    <row r="2" ht="25" customHeight="1">
      <c r="B2" s="6" t="inlineStr">
        <is>
          <t>KEY PERFORMANCE INDICATORS (KPI) DASHBOARD</t>
        </is>
      </c>
      <c r="C2" s="7" t="n"/>
      <c r="D2" s="7" t="n"/>
      <c r="E2" s="7" t="n"/>
      <c r="F2" s="8" t="n"/>
    </row>
    <row r="4">
      <c r="B4" s="10" t="inlineStr">
        <is>
          <t>Dashboard Date:</t>
        </is>
      </c>
      <c r="C4" s="10" t="inlineStr">
        <is>
          <t>2025-11-14</t>
        </is>
      </c>
    </row>
    <row r="6">
      <c r="B6" s="9" t="inlineStr">
        <is>
          <t>FINANCIAL HEALTH METRICS</t>
        </is>
      </c>
      <c r="C6" s="7" t="n"/>
      <c r="D6" s="7" t="n"/>
      <c r="E6" s="7" t="n"/>
      <c r="F6" s="8" t="n"/>
    </row>
    <row r="7">
      <c r="B7" s="6" t="inlineStr">
        <is>
          <t>Metric</t>
        </is>
      </c>
      <c r="C7" s="6" t="inlineStr">
        <is>
          <t>Current Value</t>
        </is>
      </c>
      <c r="D7" s="6" t="inlineStr">
        <is>
          <t>Target/Benchmark</t>
        </is>
      </c>
      <c r="E7" s="6" t="inlineStr">
        <is>
          <t>Status</t>
        </is>
      </c>
      <c r="F7" s="6" t="inlineStr">
        <is>
          <t>Notes</t>
        </is>
      </c>
    </row>
    <row r="8">
      <c r="B8" s="10" t="inlineStr">
        <is>
          <t>Monthly Burn Rate</t>
        </is>
      </c>
      <c r="C8" s="42">
        <f>ABS(MINIFS('📊 Cash Flow'!C19:N19,'📊 Cash Flow'!C19:N19,"&lt;0"))</f>
        <v/>
      </c>
      <c r="D8" t="inlineStr">
        <is>
          <t>&lt; $15,000</t>
        </is>
      </c>
      <c r="E8" s="44" t="inlineStr">
        <is>
          <t>Monitor</t>
        </is>
      </c>
      <c r="F8" t="inlineStr">
        <is>
          <t>Negative cash flow rate</t>
        </is>
      </c>
    </row>
    <row r="9">
      <c r="B9" s="10" t="inlineStr">
        <is>
          <t>Runway (Months)</t>
        </is>
      </c>
      <c r="C9" s="45">
        <f>IF(C8=0,999,'📊 Cash Flow'!C4/C8)</f>
        <v/>
      </c>
      <c r="D9" t="inlineStr">
        <is>
          <t>&gt; 6 months</t>
        </is>
      </c>
      <c r="E9" s="46" t="inlineStr">
        <is>
          <t>Good</t>
        </is>
      </c>
      <c r="F9" t="inlineStr">
        <is>
          <t>Months until cash runs out</t>
        </is>
      </c>
    </row>
    <row r="10">
      <c r="B10" s="10" t="inlineStr">
        <is>
          <t>Gross Margin %</t>
        </is>
      </c>
      <c r="C10" s="47">
        <f>'⚖️ Break-Even'!C14/'⚖️ Break-Even'!C10</f>
        <v/>
      </c>
      <c r="D10" t="inlineStr">
        <is>
          <t>&gt; 60%</t>
        </is>
      </c>
      <c r="E10" s="46" t="inlineStr">
        <is>
          <t>Good</t>
        </is>
      </c>
      <c r="F10" t="inlineStr">
        <is>
          <t>Profit margin per sale</t>
        </is>
      </c>
    </row>
    <row r="11">
      <c r="B11" s="10" t="inlineStr">
        <is>
          <t>Operating Margin %</t>
        </is>
      </c>
      <c r="C11" s="48" t="inlineStr">
        <is>
          <t>15%</t>
        </is>
      </c>
      <c r="D11" t="inlineStr">
        <is>
          <t>&gt; 20%</t>
        </is>
      </c>
      <c r="E11" s="44" t="inlineStr">
        <is>
          <t>Monitor</t>
        </is>
      </c>
      <c r="F11" t="inlineStr">
        <is>
          <t>Net income / revenue</t>
        </is>
      </c>
    </row>
    <row r="14">
      <c r="B14" s="9" t="inlineStr">
        <is>
          <t>CUSTOMER ECONOMICS</t>
        </is>
      </c>
      <c r="C14" s="7" t="n"/>
      <c r="D14" s="7" t="n"/>
      <c r="E14" s="7" t="n"/>
      <c r="F14" s="8" t="n"/>
    </row>
    <row r="15">
      <c r="B15" s="6" t="inlineStr">
        <is>
          <t>Metric</t>
        </is>
      </c>
      <c r="C15" s="6" t="inlineStr">
        <is>
          <t>Current Value</t>
        </is>
      </c>
      <c r="D15" s="6" t="inlineStr">
        <is>
          <t>Target/Benchmark</t>
        </is>
      </c>
      <c r="E15" s="6" t="inlineStr">
        <is>
          <t>Status</t>
        </is>
      </c>
      <c r="F15" s="6" t="inlineStr">
        <is>
          <t>Notes</t>
        </is>
      </c>
    </row>
    <row r="16">
      <c r="B16" s="10" t="inlineStr">
        <is>
          <t>Customer Acquisition Cost (CAC)</t>
        </is>
      </c>
      <c r="C16" s="18" t="n">
        <v>150</v>
      </c>
      <c r="D16" t="inlineStr">
        <is>
          <t>&lt; $200</t>
        </is>
      </c>
      <c r="E16" s="46" t="inlineStr">
        <is>
          <t>Good</t>
        </is>
      </c>
      <c r="F16" t="inlineStr">
        <is>
          <t>Cost to acquire one customer</t>
        </is>
      </c>
    </row>
    <row r="17">
      <c r="B17" s="10" t="inlineStr">
        <is>
          <t>Customer Lifetime Value (LTV)</t>
        </is>
      </c>
      <c r="C17" s="18" t="n">
        <v>1200</v>
      </c>
      <c r="D17" t="inlineStr">
        <is>
          <t>&gt; $500</t>
        </is>
      </c>
      <c r="E17" s="46" t="inlineStr">
        <is>
          <t>Excellent</t>
        </is>
      </c>
      <c r="F17" t="inlineStr">
        <is>
          <t>Total revenue per customer</t>
        </is>
      </c>
    </row>
    <row r="18">
      <c r="B18" s="10" t="inlineStr">
        <is>
          <t>LTV:CAC Ratio</t>
        </is>
      </c>
      <c r="C18" s="45">
        <f>C17/C16</f>
        <v/>
      </c>
      <c r="D18" t="inlineStr">
        <is>
          <t>&gt; 3.0</t>
        </is>
      </c>
      <c r="E18" s="46" t="inlineStr">
        <is>
          <t>Excellent</t>
        </is>
      </c>
      <c r="F18" t="inlineStr">
        <is>
          <t>Should be 3:1 or higher</t>
        </is>
      </c>
    </row>
    <row r="19">
      <c r="B19" s="10" t="inlineStr">
        <is>
          <t>Monthly Churn Rate</t>
        </is>
      </c>
      <c r="C19" s="48" t="inlineStr">
        <is>
          <t>5%</t>
        </is>
      </c>
      <c r="D19" t="inlineStr">
        <is>
          <t>&lt; 5%</t>
        </is>
      </c>
      <c r="E19" s="44" t="inlineStr">
        <is>
          <t>Monitor</t>
        </is>
      </c>
      <c r="F19" t="inlineStr">
        <is>
          <t>% customers lost monthly</t>
        </is>
      </c>
    </row>
    <row r="20">
      <c r="B20" s="10" t="inlineStr">
        <is>
          <t>Average Revenue Per User (ARPU)</t>
        </is>
      </c>
      <c r="C20" s="18" t="n">
        <v>50</v>
      </c>
      <c r="D20" t="inlineStr">
        <is>
          <t>Growing</t>
        </is>
      </c>
      <c r="E20" s="44" t="inlineStr">
        <is>
          <t>Track</t>
        </is>
      </c>
      <c r="F20" t="inlineStr">
        <is>
          <t>Revenue per customer/month</t>
        </is>
      </c>
    </row>
    <row r="23">
      <c r="B23" s="9" t="inlineStr">
        <is>
          <t>GROWTH METRICS</t>
        </is>
      </c>
      <c r="C23" s="7" t="n"/>
      <c r="D23" s="7" t="n"/>
      <c r="E23" s="7" t="n"/>
      <c r="F23" s="8" t="n"/>
    </row>
    <row r="24">
      <c r="B24" s="6" t="inlineStr">
        <is>
          <t>Metric</t>
        </is>
      </c>
      <c r="C24" s="6" t="inlineStr">
        <is>
          <t>Current Value</t>
        </is>
      </c>
      <c r="D24" s="6" t="inlineStr">
        <is>
          <t>Target/Benchmark</t>
        </is>
      </c>
      <c r="E24" s="6" t="inlineStr">
        <is>
          <t>Status</t>
        </is>
      </c>
      <c r="F24" s="6" t="inlineStr">
        <is>
          <t>Notes</t>
        </is>
      </c>
    </row>
    <row r="25">
      <c r="B25" s="10" t="inlineStr">
        <is>
          <t>Monthly Revenue Growth (MoM)</t>
        </is>
      </c>
      <c r="C25" s="48" t="inlineStr">
        <is>
          <t>10%</t>
        </is>
      </c>
      <c r="D25" t="inlineStr">
        <is>
          <t>&gt; 10%</t>
        </is>
      </c>
      <c r="E25" s="46" t="inlineStr">
        <is>
          <t>On Target</t>
        </is>
      </c>
      <c r="F25" t="inlineStr">
        <is>
          <t>Month-over-month growth</t>
        </is>
      </c>
    </row>
    <row r="26">
      <c r="B26" s="10" t="inlineStr">
        <is>
          <t>Customer Growth Rate (MoM)</t>
        </is>
      </c>
      <c r="C26" s="48" t="inlineStr">
        <is>
          <t>15%</t>
        </is>
      </c>
      <c r="D26" t="inlineStr">
        <is>
          <t>&gt; 10%</t>
        </is>
      </c>
      <c r="E26" s="46" t="inlineStr">
        <is>
          <t>Excellent</t>
        </is>
      </c>
      <c r="F26" t="inlineStr">
        <is>
          <t>New customers monthly</t>
        </is>
      </c>
    </row>
    <row r="27">
      <c r="B27" s="10" t="inlineStr">
        <is>
          <t>Break-Even Achievement</t>
        </is>
      </c>
      <c r="C27" s="11" t="inlineStr">
        <is>
          <t>Month 8</t>
        </is>
      </c>
      <c r="D27" t="inlineStr">
        <is>
          <t>&lt; 12 months</t>
        </is>
      </c>
      <c r="E27" s="46" t="inlineStr">
        <is>
          <t>On Track</t>
        </is>
      </c>
      <c r="F27" t="inlineStr">
        <is>
          <t>When revenue &gt; costs</t>
        </is>
      </c>
    </row>
    <row r="30">
      <c r="B30" s="4" t="inlineStr">
        <is>
          <t>🎯 RECOMMENDED ACTIONS</t>
        </is>
      </c>
    </row>
    <row r="31">
      <c r="B31" s="49" t="inlineStr">
        <is>
          <t>• Review metrics monthly and update with actual data</t>
        </is>
      </c>
    </row>
    <row r="32">
      <c r="B32" s="49" t="inlineStr">
        <is>
          <t>• Focus on improving LTV:CAC ratio above 3:1</t>
        </is>
      </c>
    </row>
    <row r="33">
      <c r="B33" s="49" t="inlineStr">
        <is>
          <t>• If runway &lt; 6 months, prioritize fundraising or revenue acceleration</t>
        </is>
      </c>
    </row>
    <row r="34">
      <c r="B34" s="49" t="inlineStr">
        <is>
          <t>• Monitor churn rate closely - aim to keep below 5%</t>
        </is>
      </c>
    </row>
    <row r="35">
      <c r="B35" s="49" t="inlineStr">
        <is>
          <t>• Experiment with pricing to optimize contribution margin</t>
        </is>
      </c>
    </row>
    <row r="36">
      <c r="B36" s="49" t="inlineStr">
        <is>
          <t>• Track CAC across different marketing channels</t>
        </is>
      </c>
    </row>
  </sheetData>
  <mergeCells count="11">
    <mergeCell ref="B30:F30"/>
    <mergeCell ref="B6:F6"/>
    <mergeCell ref="B2:F2"/>
    <mergeCell ref="B34:F34"/>
    <mergeCell ref="B33:F33"/>
    <mergeCell ref="B31:F31"/>
    <mergeCell ref="B23:F23"/>
    <mergeCell ref="B36:F36"/>
    <mergeCell ref="B14:F14"/>
    <mergeCell ref="B32:F32"/>
    <mergeCell ref="B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2025-11-14T08:18:19Z</dcterms:created>
  <dcterms:modified xmlns:dcterms="http://purl.org/dc/terms/" xmlns:xsi="http://www.w3.org/2001/XMLSchema-instance" xsi:type="dcterms:W3CDTF">2025-11-14T08:18:19Z</dcterms:modified>
</cp:coreProperties>
</file>